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R:\ENDOCRINO\FIRENDO\Fabienne Larrieu\RCP\Chartes et fiches Patient RCP CRMR\Charte et fiche patient RCP CRMERCD\"/>
    </mc:Choice>
  </mc:AlternateContent>
  <bookViews>
    <workbookView xWindow="0" yWindow="0" windowWidth="25200" windowHeight="11250" activeTab="1"/>
  </bookViews>
  <sheets>
    <sheet name="Dates 2025" sheetId="2" r:id="rId1"/>
    <sheet name="Template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23" i="1" l="1"/>
  <c r="I33" i="1" l="1"/>
  <c r="H33" i="1"/>
  <c r="G33" i="1"/>
  <c r="I32" i="1"/>
  <c r="H32" i="1"/>
  <c r="G32" i="1"/>
  <c r="I30" i="1"/>
  <c r="H30" i="1"/>
  <c r="G30" i="1"/>
  <c r="I29" i="1"/>
  <c r="H29" i="1"/>
  <c r="G29" i="1"/>
  <c r="I5" i="1"/>
  <c r="I24" i="1" s="1"/>
  <c r="H5" i="1"/>
  <c r="H24" i="1" s="1"/>
  <c r="G5" i="1"/>
  <c r="G24" i="1" s="1"/>
  <c r="G26" i="1" l="1"/>
  <c r="G23" i="1"/>
  <c r="I26" i="1"/>
  <c r="H23" i="1"/>
  <c r="I23" i="1"/>
  <c r="H27" i="1"/>
  <c r="H26" i="1"/>
  <c r="G27" i="1"/>
  <c r="I27" i="1"/>
</calcChain>
</file>

<file path=xl/sharedStrings.xml><?xml version="1.0" encoding="utf-8"?>
<sst xmlns="http://schemas.openxmlformats.org/spreadsheetml/2006/main" count="201" uniqueCount="114">
  <si>
    <t>RCP SYNDROME DE TURNER ET GROSSESSE</t>
  </si>
  <si>
    <t>Synthèse</t>
  </si>
  <si>
    <t>Aorte</t>
  </si>
  <si>
    <t xml:space="preserve">Antécédents </t>
  </si>
  <si>
    <t>Nom</t>
  </si>
  <si>
    <t>_/_/2023</t>
  </si>
  <si>
    <t>_/_/2024</t>
  </si>
  <si>
    <t>Diabète</t>
  </si>
  <si>
    <t>Prénom</t>
  </si>
  <si>
    <t>S² (m², Dubois)</t>
  </si>
  <si>
    <t>Date d'examen</t>
  </si>
  <si>
    <t>DDN</t>
  </si>
  <si>
    <t>Poids (Kg)</t>
  </si>
  <si>
    <t>Glycémie à jeun (mmol/L)</t>
  </si>
  <si>
    <t>IPP (APHP)</t>
  </si>
  <si>
    <t>Diamètre aortique</t>
  </si>
  <si>
    <t>Anneau</t>
  </si>
  <si>
    <t>Insulinémie (mU/I)</t>
  </si>
  <si>
    <t xml:space="preserve">Médecin référent </t>
  </si>
  <si>
    <t>ETT (mm)</t>
  </si>
  <si>
    <t>-</t>
  </si>
  <si>
    <t>Diabète ?</t>
  </si>
  <si>
    <t>_</t>
  </si>
  <si>
    <t>IRM (mm)</t>
  </si>
  <si>
    <t>Si oui, précisez le type</t>
  </si>
  <si>
    <t>RCP #</t>
  </si>
  <si>
    <t>Valsalva</t>
  </si>
  <si>
    <t>Date du diagnostic</t>
  </si>
  <si>
    <t>Dates antérieures RCP</t>
  </si>
  <si>
    <t xml:space="preserve">Thyroïde </t>
  </si>
  <si>
    <t>Caryotype, âge au diagnostic</t>
  </si>
  <si>
    <t>Jonction</t>
  </si>
  <si>
    <t>Pathologies de la thyroïde ?</t>
  </si>
  <si>
    <t>Non</t>
  </si>
  <si>
    <t>Caryotype (liste) ?</t>
  </si>
  <si>
    <t>Caryo 45,X ?</t>
  </si>
  <si>
    <t>Prise de LT4 ?</t>
  </si>
  <si>
    <t>Détail du caryotype</t>
  </si>
  <si>
    <t>Ao tubulaire</t>
  </si>
  <si>
    <t>Si oui, précisez la DCI ?</t>
  </si>
  <si>
    <t>Age au diagnostic (ans)</t>
  </si>
  <si>
    <t>Dose LT4 ?</t>
  </si>
  <si>
    <t>Date de la dernière dose ?</t>
  </si>
  <si>
    <t>Biométrie</t>
  </si>
  <si>
    <t>Crosse*</t>
  </si>
  <si>
    <t>Age (&gt;35?)</t>
  </si>
  <si>
    <t>Foie</t>
  </si>
  <si>
    <t>T (m)</t>
  </si>
  <si>
    <t>Poids (kg)</t>
  </si>
  <si>
    <t>Index aortique</t>
  </si>
  <si>
    <t>ASAT (UI/L)</t>
  </si>
  <si>
    <t>IMC (kg/m²)</t>
  </si>
  <si>
    <t>ETT mm/m²</t>
  </si>
  <si>
    <t>ALAT (UI/L)</t>
  </si>
  <si>
    <t>IRM mm/m²</t>
  </si>
  <si>
    <t>GGT (UI/L)</t>
  </si>
  <si>
    <t>FDR CV</t>
  </si>
  <si>
    <t>/Précisions</t>
  </si>
  <si>
    <t>PAL (UI/L)</t>
  </si>
  <si>
    <t>HTA</t>
  </si>
  <si>
    <t>…</t>
  </si>
  <si>
    <t>Atteinte hépatique ?</t>
  </si>
  <si>
    <t>Bicuspidie</t>
  </si>
  <si>
    <t>Coarctation</t>
  </si>
  <si>
    <t>Index aorte/taille</t>
  </si>
  <si>
    <t>Biologie</t>
  </si>
  <si>
    <t>ETT mm/cm</t>
  </si>
  <si>
    <t>Imagerie</t>
  </si>
  <si>
    <t>IRM mm/cm</t>
  </si>
  <si>
    <t>Biopsie</t>
  </si>
  <si>
    <t>Chirurgie</t>
  </si>
  <si>
    <t>Date</t>
  </si>
  <si>
    <t>Gynéco-obstétrique</t>
  </si>
  <si>
    <t xml:space="preserve">Type </t>
  </si>
  <si>
    <t>Ménarche spontanée</t>
  </si>
  <si>
    <t>Progression</t>
  </si>
  <si>
    <t>IOP</t>
  </si>
  <si>
    <t>ETT mm/an</t>
  </si>
  <si>
    <t>Si oui, âge à l'IOP</t>
  </si>
  <si>
    <t>IRM mm/an</t>
  </si>
  <si>
    <t>THS</t>
  </si>
  <si>
    <t>Lien vers calculateur de Z-score</t>
  </si>
  <si>
    <t>Si oui, DCI</t>
  </si>
  <si>
    <t>Durée du traitement (années)</t>
  </si>
  <si>
    <t>Décision</t>
  </si>
  <si>
    <t xml:space="preserve">Préservation fertilité </t>
  </si>
  <si>
    <t xml:space="preserve">Absence de contre-indication cardiologique </t>
  </si>
  <si>
    <t>Souhait d'adoption</t>
  </si>
  <si>
    <t>à une grossesse par don d'ovocyte ?</t>
  </si>
  <si>
    <t xml:space="preserve">Gestité </t>
  </si>
  <si>
    <t>Parité</t>
  </si>
  <si>
    <t>Nombre procédures don</t>
  </si>
  <si>
    <t>Nombre d'échecs don</t>
  </si>
  <si>
    <t>Nombre de fausses couches</t>
  </si>
  <si>
    <t>Détail des grossesses</t>
  </si>
  <si>
    <t>Date du début de grossesse</t>
  </si>
  <si>
    <t>Type de grossesse</t>
  </si>
  <si>
    <t xml:space="preserve">_ </t>
  </si>
  <si>
    <t>Evènements gravidiques maternels</t>
  </si>
  <si>
    <t>Evènements fœtaux</t>
  </si>
  <si>
    <t>Date d'accouchement</t>
  </si>
  <si>
    <t>Voie</t>
  </si>
  <si>
    <t>Terme (SA)</t>
  </si>
  <si>
    <t>Poids naissance (g)</t>
  </si>
  <si>
    <t>Autre(s) pathologie(s) en lien avec le syndrome de Turner</t>
  </si>
  <si>
    <t xml:space="preserve">Age (ans) </t>
  </si>
  <si>
    <t>MARDI</t>
  </si>
  <si>
    <t>(17h)</t>
  </si>
  <si>
    <t>janvier</t>
  </si>
  <si>
    <t>avril</t>
  </si>
  <si>
    <t>juin</t>
  </si>
  <si>
    <t>septembre</t>
  </si>
  <si>
    <t>novembre</t>
  </si>
  <si>
    <t>Dates RCP TURNER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</si>
</sst>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6"/>
      <color rgb="FFC00000"/>
      <name val="Calibri"/>
      <family val="2"/>
    </font>
    <font>
      <b/>
      <sz val="16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theme="1"/>
      <name val="Arial"/>
      <family val="2"/>
    </font>
    <font>
      <b/>
      <sz val="14"/>
      <color rgb="FF002060"/>
      <name val="Arial"/>
      <family val="2"/>
    </font>
    <font>
      <b/>
      <i/>
      <sz val="14"/>
      <color theme="1"/>
      <name val="Arial"/>
      <family val="2"/>
    </font>
    <font>
      <b/>
      <sz val="14"/>
      <color rgb="FF000000"/>
      <name val="Arial"/>
      <family val="2"/>
    </font>
    <font>
      <b/>
      <sz val="14"/>
      <color rgb="FF1F497D"/>
      <name val="Arial"/>
      <family val="2"/>
    </font>
    <font>
      <sz val="14"/>
      <name val="Arial"/>
      <family val="2"/>
    </font>
    <font>
      <i/>
      <sz val="14"/>
      <color theme="1"/>
      <name val="Arial"/>
      <family val="2"/>
    </font>
    <font>
      <b/>
      <sz val="14"/>
      <color theme="1"/>
      <name val="Arial"/>
      <family val="2"/>
    </font>
    <font>
      <i/>
      <sz val="14"/>
      <color rgb="FF808080"/>
      <name val="Arial"/>
      <family val="2"/>
    </font>
    <font>
      <sz val="14"/>
      <color rgb="FF000000"/>
      <name val="Arial"/>
      <family val="2"/>
    </font>
    <font>
      <i/>
      <sz val="12"/>
      <color theme="1"/>
      <name val="Arial"/>
      <family val="2"/>
    </font>
    <font>
      <b/>
      <sz val="14"/>
      <color rgb="FF00B050"/>
      <name val="Arial"/>
      <family val="2"/>
    </font>
    <font>
      <b/>
      <sz val="14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u/>
      <sz val="14"/>
      <color theme="10"/>
      <name val="Arial"/>
      <family val="2"/>
    </font>
    <font>
      <b/>
      <i/>
      <sz val="18"/>
      <color rgb="FF000000"/>
      <name val="Arial"/>
      <family val="2"/>
    </font>
    <font>
      <i/>
      <sz val="14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4"/>
      <color theme="0" tint="-0.3499862666707357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2" borderId="4" xfId="0" applyFont="1" applyFill="1" applyBorder="1"/>
    <xf numFmtId="0" fontId="4" fillId="0" borderId="4" xfId="0" applyFont="1" applyBorder="1"/>
    <xf numFmtId="0" fontId="7" fillId="0" borderId="5" xfId="0" applyFont="1" applyBorder="1" applyAlignment="1">
      <alignment horizontal="left" vertical="center"/>
    </xf>
    <xf numFmtId="14" fontId="8" fillId="3" borderId="6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6" fillId="2" borderId="0" xfId="0" applyFont="1" applyFill="1"/>
    <xf numFmtId="0" fontId="4" fillId="4" borderId="4" xfId="0" applyFont="1" applyFill="1" applyBorder="1"/>
    <xf numFmtId="0" fontId="4" fillId="5" borderId="4" xfId="0" applyFont="1" applyFill="1" applyBorder="1"/>
    <xf numFmtId="0" fontId="9" fillId="5" borderId="7" xfId="0" applyFont="1" applyFill="1" applyBorder="1" applyAlignment="1">
      <alignment horizontal="center" vertical="center"/>
    </xf>
    <xf numFmtId="2" fontId="9" fillId="5" borderId="7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right"/>
    </xf>
    <xf numFmtId="0" fontId="4" fillId="0" borderId="8" xfId="0" applyFont="1" applyBorder="1" applyAlignment="1">
      <alignment horizontal="left"/>
    </xf>
    <xf numFmtId="2" fontId="4" fillId="0" borderId="8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11" fillId="2" borderId="7" xfId="0" applyFont="1" applyFill="1" applyBorder="1"/>
    <xf numFmtId="0" fontId="12" fillId="3" borderId="7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center" vertical="center"/>
    </xf>
    <xf numFmtId="0" fontId="11" fillId="2" borderId="10" xfId="0" applyFont="1" applyFill="1" applyBorder="1"/>
    <xf numFmtId="0" fontId="13" fillId="0" borderId="10" xfId="0" applyFont="1" applyBorder="1" applyAlignment="1">
      <alignment horizontal="left" vertical="center"/>
    </xf>
    <xf numFmtId="0" fontId="13" fillId="0" borderId="11" xfId="0" quotePrefix="1" applyFont="1" applyBorder="1" applyAlignment="1">
      <alignment horizontal="center" vertical="center"/>
    </xf>
    <xf numFmtId="0" fontId="4" fillId="2" borderId="4" xfId="0" applyFont="1" applyFill="1" applyBorder="1"/>
    <xf numFmtId="0" fontId="13" fillId="0" borderId="4" xfId="0" applyFont="1" applyBorder="1" applyAlignment="1">
      <alignment horizontal="right" vertical="center"/>
    </xf>
    <xf numFmtId="0" fontId="6" fillId="0" borderId="0" xfId="0" applyFont="1"/>
    <xf numFmtId="0" fontId="12" fillId="3" borderId="10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center" vertical="center"/>
    </xf>
    <xf numFmtId="0" fontId="4" fillId="2" borderId="0" xfId="0" applyFont="1" applyFill="1"/>
    <xf numFmtId="0" fontId="4" fillId="0" borderId="12" xfId="0" applyFont="1" applyBorder="1"/>
    <xf numFmtId="0" fontId="4" fillId="6" borderId="4" xfId="0" applyFont="1" applyFill="1" applyBorder="1" applyAlignment="1">
      <alignment horizontal="right"/>
    </xf>
    <xf numFmtId="0" fontId="10" fillId="0" borderId="12" xfId="0" applyFont="1" applyBorder="1" applyAlignment="1">
      <alignment horizontal="right"/>
    </xf>
    <xf numFmtId="0" fontId="14" fillId="0" borderId="12" xfId="0" applyFont="1" applyBorder="1" applyAlignment="1">
      <alignment horizontal="right"/>
    </xf>
    <xf numFmtId="0" fontId="0" fillId="0" borderId="4" xfId="0" applyBorder="1"/>
    <xf numFmtId="0" fontId="4" fillId="0" borderId="4" xfId="0" applyFont="1" applyBorder="1" applyAlignment="1">
      <alignment horizontal="center"/>
    </xf>
    <xf numFmtId="0" fontId="11" fillId="2" borderId="8" xfId="0" applyFont="1" applyFill="1" applyBorder="1"/>
    <xf numFmtId="0" fontId="13" fillId="0" borderId="8" xfId="0" applyFont="1" applyBorder="1" applyAlignment="1">
      <alignment horizontal="left" vertical="center"/>
    </xf>
    <xf numFmtId="0" fontId="13" fillId="0" borderId="13" xfId="0" quotePrefix="1" applyFont="1" applyBorder="1" applyAlignment="1">
      <alignment horizontal="center" vertical="center"/>
    </xf>
    <xf numFmtId="14" fontId="4" fillId="4" borderId="4" xfId="0" applyNumberFormat="1" applyFont="1" applyFill="1" applyBorder="1"/>
    <xf numFmtId="0" fontId="11" fillId="7" borderId="7" xfId="0" applyFont="1" applyFill="1" applyBorder="1"/>
    <xf numFmtId="0" fontId="12" fillId="7" borderId="7" xfId="0" applyFont="1" applyFill="1" applyBorder="1" applyAlignment="1">
      <alignment horizontal="left" vertical="center"/>
    </xf>
    <xf numFmtId="0" fontId="13" fillId="7" borderId="9" xfId="0" applyFont="1" applyFill="1" applyBorder="1" applyAlignment="1">
      <alignment horizontal="center" vertical="center"/>
    </xf>
    <xf numFmtId="2" fontId="4" fillId="0" borderId="4" xfId="0" applyNumberFormat="1" applyFont="1" applyBorder="1"/>
    <xf numFmtId="0" fontId="11" fillId="7" borderId="10" xfId="0" applyFont="1" applyFill="1" applyBorder="1"/>
    <xf numFmtId="164" fontId="11" fillId="0" borderId="11" xfId="0" quotePrefix="1" applyNumberFormat="1" applyFont="1" applyBorder="1" applyAlignment="1">
      <alignment horizontal="center" vertical="center"/>
    </xf>
    <xf numFmtId="164" fontId="11" fillId="0" borderId="13" xfId="0" quotePrefix="1" applyNumberFormat="1" applyFont="1" applyBorder="1" applyAlignment="1">
      <alignment horizontal="center" vertical="center"/>
    </xf>
    <xf numFmtId="0" fontId="10" fillId="2" borderId="4" xfId="0" applyFont="1" applyFill="1" applyBorder="1"/>
    <xf numFmtId="0" fontId="12" fillId="7" borderId="10" xfId="0" applyFont="1" applyFill="1" applyBorder="1" applyAlignment="1">
      <alignment horizontal="left" vertical="center"/>
    </xf>
    <xf numFmtId="0" fontId="4" fillId="7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/>
    </xf>
    <xf numFmtId="0" fontId="11" fillId="7" borderId="8" xfId="0" applyFont="1" applyFill="1" applyBorder="1"/>
    <xf numFmtId="0" fontId="11" fillId="8" borderId="7" xfId="0" applyFont="1" applyFill="1" applyBorder="1"/>
    <xf numFmtId="0" fontId="12" fillId="8" borderId="11" xfId="0" applyFont="1" applyFill="1" applyBorder="1" applyAlignment="1">
      <alignment horizontal="left" vertical="center"/>
    </xf>
    <xf numFmtId="164" fontId="11" fillId="8" borderId="11" xfId="0" quotePrefix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11" fillId="8" borderId="10" xfId="0" applyFont="1" applyFill="1" applyBorder="1"/>
    <xf numFmtId="0" fontId="13" fillId="0" borderId="11" xfId="0" applyFont="1" applyBorder="1" applyAlignment="1">
      <alignment horizontal="left" vertical="center"/>
    </xf>
    <xf numFmtId="0" fontId="12" fillId="8" borderId="9" xfId="0" applyFont="1" applyFill="1" applyBorder="1" applyAlignment="1">
      <alignment horizontal="left" vertical="center"/>
    </xf>
    <xf numFmtId="164" fontId="11" fillId="8" borderId="9" xfId="0" quotePrefix="1" applyNumberFormat="1" applyFont="1" applyFill="1" applyBorder="1" applyAlignment="1">
      <alignment horizontal="center" vertical="center"/>
    </xf>
    <xf numFmtId="0" fontId="11" fillId="8" borderId="8" xfId="0" applyFont="1" applyFill="1" applyBorder="1"/>
    <xf numFmtId="0" fontId="13" fillId="0" borderId="13" xfId="0" applyFont="1" applyBorder="1" applyAlignment="1">
      <alignment horizontal="left" vertical="center"/>
    </xf>
    <xf numFmtId="164" fontId="15" fillId="0" borderId="11" xfId="0" quotePrefix="1" applyNumberFormat="1" applyFont="1" applyBorder="1" applyAlignment="1">
      <alignment horizontal="center" vertical="center"/>
    </xf>
    <xf numFmtId="164" fontId="15" fillId="0" borderId="11" xfId="0" applyNumberFormat="1" applyFont="1" applyBorder="1" applyAlignment="1">
      <alignment horizontal="center" vertical="center"/>
    </xf>
    <xf numFmtId="164" fontId="13" fillId="0" borderId="11" xfId="0" quotePrefix="1" applyNumberFormat="1" applyFont="1" applyBorder="1" applyAlignment="1">
      <alignment horizontal="center" vertical="center"/>
    </xf>
    <xf numFmtId="164" fontId="15" fillId="0" borderId="13" xfId="0" quotePrefix="1" applyNumberFormat="1" applyFont="1" applyBorder="1" applyAlignment="1">
      <alignment horizontal="center" vertical="center"/>
    </xf>
    <xf numFmtId="164" fontId="16" fillId="0" borderId="13" xfId="0" applyNumberFormat="1" applyFont="1" applyBorder="1" applyAlignment="1">
      <alignment horizontal="center" vertical="center"/>
    </xf>
    <xf numFmtId="0" fontId="18" fillId="0" borderId="11" xfId="1" applyFont="1" applyFill="1" applyBorder="1" applyAlignment="1">
      <alignment horizontal="left" vertical="center"/>
    </xf>
    <xf numFmtId="0" fontId="19" fillId="9" borderId="1" xfId="0" applyFont="1" applyFill="1" applyBorder="1" applyAlignment="1">
      <alignment horizontal="left" vertical="center"/>
    </xf>
    <xf numFmtId="0" fontId="20" fillId="9" borderId="3" xfId="0" applyFont="1" applyFill="1" applyBorder="1" applyAlignment="1">
      <alignment horizontal="left" vertical="center"/>
    </xf>
    <xf numFmtId="0" fontId="4" fillId="9" borderId="3" xfId="0" applyFont="1" applyFill="1" applyBorder="1"/>
    <xf numFmtId="0" fontId="4" fillId="9" borderId="2" xfId="0" applyFont="1" applyFill="1" applyBorder="1"/>
    <xf numFmtId="0" fontId="13" fillId="0" borderId="0" xfId="0" applyFont="1" applyAlignment="1">
      <alignment horizontal="left" vertical="center"/>
    </xf>
    <xf numFmtId="0" fontId="4" fillId="4" borderId="14" xfId="0" applyFont="1" applyFill="1" applyBorder="1"/>
    <xf numFmtId="0" fontId="4" fillId="5" borderId="14" xfId="0" applyFont="1" applyFill="1" applyBorder="1"/>
    <xf numFmtId="0" fontId="6" fillId="2" borderId="12" xfId="0" applyFont="1" applyFill="1" applyBorder="1"/>
    <xf numFmtId="0" fontId="6" fillId="2" borderId="15" xfId="0" applyFont="1" applyFill="1" applyBorder="1"/>
    <xf numFmtId="0" fontId="21" fillId="0" borderId="0" xfId="0" applyFont="1"/>
    <xf numFmtId="0" fontId="22" fillId="10" borderId="4" xfId="0" applyFont="1" applyFill="1" applyBorder="1" applyAlignment="1">
      <alignment horizontal="center" vertical="center"/>
    </xf>
    <xf numFmtId="0" fontId="0" fillId="11" borderId="4" xfId="0" applyFill="1" applyBorder="1"/>
    <xf numFmtId="0" fontId="0" fillId="11" borderId="4" xfId="0" applyFill="1" applyBorder="1" applyAlignment="1">
      <alignment horizontal="center" vertical="center"/>
    </xf>
    <xf numFmtId="0" fontId="23" fillId="0" borderId="4" xfId="0" applyFont="1" applyBorder="1"/>
    <xf numFmtId="0" fontId="2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4" fillId="0" borderId="4" xfId="0" applyFont="1" applyBorder="1"/>
    <xf numFmtId="0" fontId="24" fillId="0" borderId="4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099341\Desktop\RCP_Turner%20et%20grossesse_Template%20IN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P"/>
      <sheetName val="PSL1"/>
      <sheetName val="PSL2"/>
      <sheetName val="LYON1"/>
      <sheetName val="LYON2"/>
      <sheetName val="ALVES"/>
      <sheetName val="BERLET"/>
      <sheetName val="SISSOKO2"/>
      <sheetName val="RAMEAU3"/>
      <sheetName val="DIABY3"/>
      <sheetName val="GLANGEAUD"/>
      <sheetName val="LY4"/>
      <sheetName val="BUSSY2"/>
      <sheetName val="Template"/>
      <sheetName val="Feu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parameterz.com/refs/quezada-ajmg-2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2" sqref="A2"/>
    </sheetView>
  </sheetViews>
  <sheetFormatPr baseColWidth="10" defaultRowHeight="15" x14ac:dyDescent="0.25"/>
  <sheetData>
    <row r="1" spans="1:4" x14ac:dyDescent="0.25">
      <c r="A1" s="82" t="s">
        <v>113</v>
      </c>
    </row>
    <row r="3" spans="1:4" x14ac:dyDescent="0.25">
      <c r="A3" s="83">
        <v>2025</v>
      </c>
    </row>
    <row r="4" spans="1:4" x14ac:dyDescent="0.25">
      <c r="A4" s="84" t="s">
        <v>106</v>
      </c>
      <c r="B4" s="85" t="s">
        <v>107</v>
      </c>
      <c r="C4" s="85">
        <v>21</v>
      </c>
      <c r="D4" s="85" t="s">
        <v>108</v>
      </c>
    </row>
    <row r="5" spans="1:4" x14ac:dyDescent="0.25">
      <c r="A5" s="86"/>
      <c r="B5" s="87"/>
      <c r="C5" s="87"/>
      <c r="D5" s="87"/>
    </row>
    <row r="6" spans="1:4" x14ac:dyDescent="0.25">
      <c r="A6" s="84" t="s">
        <v>106</v>
      </c>
      <c r="B6" s="85" t="s">
        <v>107</v>
      </c>
      <c r="C6" s="85">
        <v>22</v>
      </c>
      <c r="D6" s="85" t="s">
        <v>109</v>
      </c>
    </row>
    <row r="7" spans="1:4" x14ac:dyDescent="0.25">
      <c r="A7" s="86"/>
      <c r="B7" s="87"/>
      <c r="C7" s="87"/>
      <c r="D7" s="87"/>
    </row>
    <row r="8" spans="1:4" x14ac:dyDescent="0.25">
      <c r="A8" s="84" t="s">
        <v>106</v>
      </c>
      <c r="B8" s="85" t="s">
        <v>107</v>
      </c>
      <c r="C8" s="85">
        <v>24</v>
      </c>
      <c r="D8" s="85" t="s">
        <v>110</v>
      </c>
    </row>
    <row r="9" spans="1:4" x14ac:dyDescent="0.25">
      <c r="A9" s="39"/>
      <c r="B9" s="88"/>
      <c r="C9" s="88"/>
      <c r="D9" s="88"/>
    </row>
    <row r="10" spans="1:4" x14ac:dyDescent="0.25">
      <c r="A10" s="84" t="s">
        <v>106</v>
      </c>
      <c r="B10" s="85" t="s">
        <v>107</v>
      </c>
      <c r="C10" s="85">
        <v>16</v>
      </c>
      <c r="D10" s="85" t="s">
        <v>111</v>
      </c>
    </row>
    <row r="11" spans="1:4" x14ac:dyDescent="0.25">
      <c r="A11" s="39"/>
      <c r="B11" s="88"/>
      <c r="C11" s="88"/>
      <c r="D11" s="88"/>
    </row>
    <row r="12" spans="1:4" x14ac:dyDescent="0.25">
      <c r="A12" s="84" t="s">
        <v>106</v>
      </c>
      <c r="B12" s="85" t="s">
        <v>107</v>
      </c>
      <c r="C12" s="85">
        <v>25</v>
      </c>
      <c r="D12" s="85" t="s">
        <v>112</v>
      </c>
    </row>
    <row r="13" spans="1:4" x14ac:dyDescent="0.25">
      <c r="A13" s="39"/>
      <c r="B13" s="88"/>
      <c r="C13" s="88"/>
      <c r="D13" s="8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zoomScale="55" zoomScaleNormal="55" workbookViewId="0">
      <selection activeCell="C41" sqref="C41"/>
    </sheetView>
  </sheetViews>
  <sheetFormatPr baseColWidth="10" defaultRowHeight="15" x14ac:dyDescent="0.25"/>
  <cols>
    <col min="1" max="1" width="34.42578125" customWidth="1"/>
    <col min="2" max="2" width="22.140625" customWidth="1"/>
    <col min="3" max="3" width="19" customWidth="1"/>
    <col min="5" max="5" width="26.140625" customWidth="1"/>
    <col min="6" max="6" width="21.140625" customWidth="1"/>
    <col min="7" max="9" width="15.42578125" bestFit="1" customWidth="1"/>
    <col min="11" max="11" width="37.7109375" customWidth="1"/>
    <col min="12" max="12" width="17" customWidth="1"/>
    <col min="13" max="13" width="18.140625" customWidth="1"/>
  </cols>
  <sheetData>
    <row r="1" spans="1:13" ht="27" customHeight="1" thickBot="1" x14ac:dyDescent="0.3">
      <c r="A1" s="1" t="s">
        <v>0</v>
      </c>
    </row>
    <row r="2" spans="1:13" ht="28.5" customHeight="1" thickBot="1" x14ac:dyDescent="0.3">
      <c r="A2" s="2" t="s">
        <v>1</v>
      </c>
      <c r="B2" s="3"/>
      <c r="C2" s="4"/>
      <c r="D2" s="4"/>
      <c r="E2" s="2" t="s">
        <v>2</v>
      </c>
      <c r="F2" s="5"/>
      <c r="G2" s="5"/>
      <c r="H2" s="5"/>
      <c r="I2" s="3"/>
      <c r="J2" s="4"/>
      <c r="K2" s="2" t="s">
        <v>3</v>
      </c>
      <c r="L2" s="6"/>
      <c r="M2" s="6"/>
    </row>
    <row r="3" spans="1:13" ht="18.75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8"/>
      <c r="L3" s="7"/>
      <c r="M3" s="7"/>
    </row>
    <row r="4" spans="1:13" ht="19.5" thickBot="1" x14ac:dyDescent="0.35">
      <c r="A4" s="9" t="s">
        <v>4</v>
      </c>
      <c r="B4" s="10"/>
      <c r="C4" s="7"/>
      <c r="D4" s="7"/>
      <c r="E4" s="7"/>
      <c r="F4" s="11"/>
      <c r="G4" s="12" t="s">
        <v>5</v>
      </c>
      <c r="H4" s="12" t="s">
        <v>6</v>
      </c>
      <c r="I4" s="13"/>
      <c r="J4" s="7"/>
      <c r="K4" s="14" t="s">
        <v>7</v>
      </c>
      <c r="L4" s="15">
        <v>1</v>
      </c>
      <c r="M4" s="16">
        <v>2</v>
      </c>
    </row>
    <row r="5" spans="1:13" ht="18.75" x14ac:dyDescent="0.3">
      <c r="A5" s="9" t="s">
        <v>8</v>
      </c>
      <c r="B5" s="10"/>
      <c r="C5" s="7"/>
      <c r="D5" s="7"/>
      <c r="E5" s="7"/>
      <c r="F5" s="17" t="s">
        <v>9</v>
      </c>
      <c r="G5" s="18" t="e">
        <f>0.007184*(POWER(($B$21*100),0.725))*(POWER(G6,0.425))</f>
        <v>#VALUE!</v>
      </c>
      <c r="H5" s="18" t="e">
        <f>0.007184*(POWER(($B$21*100),0.725))*(POWER(H6,0.425))</f>
        <v>#VALUE!</v>
      </c>
      <c r="I5" s="18" t="e">
        <f>0.007184*(POWER(($B$21*100),0.725))*(POWER(I6,0.425))</f>
        <v>#VALUE!</v>
      </c>
      <c r="J5" s="7"/>
      <c r="K5" s="19" t="s">
        <v>10</v>
      </c>
      <c r="L5" s="15"/>
      <c r="M5" s="16"/>
    </row>
    <row r="6" spans="1:13" ht="19.5" thickBot="1" x14ac:dyDescent="0.35">
      <c r="A6" s="9" t="s">
        <v>11</v>
      </c>
      <c r="B6" s="10"/>
      <c r="C6" s="7"/>
      <c r="D6" s="7"/>
      <c r="E6" s="7"/>
      <c r="F6" s="20" t="s">
        <v>12</v>
      </c>
      <c r="G6" s="21"/>
      <c r="H6" s="21"/>
      <c r="I6" s="21"/>
      <c r="J6" s="7"/>
      <c r="K6" s="22" t="s">
        <v>13</v>
      </c>
      <c r="L6" s="15"/>
      <c r="M6" s="16"/>
    </row>
    <row r="7" spans="1:13" ht="18.75" x14ac:dyDescent="0.3">
      <c r="A7" s="9" t="s">
        <v>14</v>
      </c>
      <c r="B7" s="10"/>
      <c r="C7" s="7"/>
      <c r="D7" s="7"/>
      <c r="E7" s="23" t="s">
        <v>15</v>
      </c>
      <c r="F7" s="24" t="s">
        <v>16</v>
      </c>
      <c r="G7" s="25"/>
      <c r="H7" s="25"/>
      <c r="I7" s="25"/>
      <c r="J7" s="7"/>
      <c r="K7" s="22" t="s">
        <v>17</v>
      </c>
      <c r="L7" s="15"/>
      <c r="M7" s="16"/>
    </row>
    <row r="8" spans="1:13" ht="18.75" x14ac:dyDescent="0.3">
      <c r="A8" s="9" t="s">
        <v>18</v>
      </c>
      <c r="B8" s="10"/>
      <c r="C8" s="7"/>
      <c r="D8" s="7"/>
      <c r="E8" s="26"/>
      <c r="F8" s="27" t="s">
        <v>19</v>
      </c>
      <c r="G8" s="28" t="s">
        <v>20</v>
      </c>
      <c r="H8" s="28" t="s">
        <v>20</v>
      </c>
      <c r="I8" s="28" t="s">
        <v>20</v>
      </c>
      <c r="J8" s="7"/>
      <c r="K8" s="29" t="s">
        <v>21</v>
      </c>
      <c r="L8" s="30" t="s">
        <v>22</v>
      </c>
      <c r="M8" s="7"/>
    </row>
    <row r="9" spans="1:13" ht="18.75" x14ac:dyDescent="0.3">
      <c r="A9" s="31"/>
      <c r="B9" s="7"/>
      <c r="C9" s="7"/>
      <c r="D9" s="7"/>
      <c r="E9" s="26"/>
      <c r="F9" s="27" t="s">
        <v>23</v>
      </c>
      <c r="G9" s="28" t="s">
        <v>20</v>
      </c>
      <c r="H9" s="28" t="s">
        <v>20</v>
      </c>
      <c r="I9" s="28" t="s">
        <v>20</v>
      </c>
      <c r="J9" s="7"/>
      <c r="K9" s="19" t="s">
        <v>24</v>
      </c>
      <c r="L9" s="22" t="s">
        <v>22</v>
      </c>
      <c r="M9" s="7"/>
    </row>
    <row r="10" spans="1:13" ht="18.75" x14ac:dyDescent="0.3">
      <c r="A10" s="9" t="s">
        <v>25</v>
      </c>
      <c r="B10" s="22">
        <v>1</v>
      </c>
      <c r="C10" s="7"/>
      <c r="D10" s="7"/>
      <c r="E10" s="26"/>
      <c r="F10" s="32" t="s">
        <v>26</v>
      </c>
      <c r="G10" s="33"/>
      <c r="H10" s="33"/>
      <c r="I10" s="33"/>
      <c r="J10" s="7"/>
      <c r="K10" s="19" t="s">
        <v>27</v>
      </c>
      <c r="L10" s="10"/>
      <c r="M10" s="7"/>
    </row>
    <row r="11" spans="1:13" ht="18.75" x14ac:dyDescent="0.3">
      <c r="A11" s="9" t="s">
        <v>28</v>
      </c>
      <c r="B11" s="22" t="s">
        <v>22</v>
      </c>
      <c r="C11" s="7"/>
      <c r="D11" s="7"/>
      <c r="E11" s="26"/>
      <c r="F11" s="27" t="s">
        <v>19</v>
      </c>
      <c r="G11" s="28" t="s">
        <v>20</v>
      </c>
      <c r="H11" s="28" t="s">
        <v>20</v>
      </c>
      <c r="I11" s="28" t="s">
        <v>20</v>
      </c>
      <c r="J11" s="7"/>
      <c r="K11" s="7"/>
      <c r="L11" s="7"/>
      <c r="M11" s="7"/>
    </row>
    <row r="12" spans="1:13" ht="18.75" x14ac:dyDescent="0.3">
      <c r="A12" s="7"/>
      <c r="B12" s="7"/>
      <c r="C12" s="7"/>
      <c r="D12" s="7"/>
      <c r="E12" s="26"/>
      <c r="F12" s="27" t="s">
        <v>23</v>
      </c>
      <c r="G12" s="28" t="s">
        <v>20</v>
      </c>
      <c r="H12" s="28" t="s">
        <v>20</v>
      </c>
      <c r="I12" s="28" t="s">
        <v>20</v>
      </c>
      <c r="J12" s="7"/>
      <c r="K12" s="14" t="s">
        <v>29</v>
      </c>
      <c r="L12" s="34"/>
      <c r="M12" s="7"/>
    </row>
    <row r="13" spans="1:13" ht="18.75" x14ac:dyDescent="0.3">
      <c r="A13" s="14" t="s">
        <v>30</v>
      </c>
      <c r="B13" s="34"/>
      <c r="C13" s="7"/>
      <c r="D13" s="7"/>
      <c r="E13" s="26"/>
      <c r="F13" s="32" t="s">
        <v>31</v>
      </c>
      <c r="G13" s="33"/>
      <c r="H13" s="33"/>
      <c r="I13" s="33"/>
      <c r="J13" s="7"/>
      <c r="K13" s="35" t="s">
        <v>32</v>
      </c>
      <c r="L13" s="30" t="s">
        <v>33</v>
      </c>
      <c r="M13" s="7"/>
    </row>
    <row r="14" spans="1:13" ht="18.75" x14ac:dyDescent="0.3">
      <c r="A14" s="10" t="s">
        <v>34</v>
      </c>
      <c r="B14" s="36" t="s">
        <v>22</v>
      </c>
      <c r="C14" s="7"/>
      <c r="D14" s="7"/>
      <c r="E14" s="26"/>
      <c r="F14" s="27" t="s">
        <v>19</v>
      </c>
      <c r="G14" s="28" t="s">
        <v>20</v>
      </c>
      <c r="H14" s="28" t="s">
        <v>20</v>
      </c>
      <c r="I14" s="28" t="s">
        <v>20</v>
      </c>
      <c r="J14" s="7"/>
      <c r="K14" s="37" t="s">
        <v>27</v>
      </c>
      <c r="L14" s="10"/>
      <c r="M14" s="7"/>
    </row>
    <row r="15" spans="1:13" ht="18" x14ac:dyDescent="0.25">
      <c r="A15" s="10" t="s">
        <v>35</v>
      </c>
      <c r="B15" s="30" t="s">
        <v>22</v>
      </c>
      <c r="D15" s="7"/>
      <c r="E15" s="26"/>
      <c r="F15" s="27" t="s">
        <v>23</v>
      </c>
      <c r="G15" s="28" t="s">
        <v>20</v>
      </c>
      <c r="H15" s="28" t="s">
        <v>20</v>
      </c>
      <c r="I15" s="28" t="s">
        <v>20</v>
      </c>
      <c r="J15" s="7"/>
      <c r="K15" s="38" t="s">
        <v>36</v>
      </c>
      <c r="L15" s="30"/>
      <c r="M15" s="7"/>
    </row>
    <row r="16" spans="1:13" ht="18.75" x14ac:dyDescent="0.25">
      <c r="A16" s="10" t="s">
        <v>37</v>
      </c>
      <c r="B16" s="39"/>
      <c r="D16" s="7"/>
      <c r="E16" s="26"/>
      <c r="F16" s="32" t="s">
        <v>38</v>
      </c>
      <c r="G16" s="33"/>
      <c r="H16" s="33"/>
      <c r="I16" s="33"/>
      <c r="J16" s="7"/>
      <c r="K16" s="38" t="s">
        <v>39</v>
      </c>
      <c r="L16" s="10"/>
      <c r="M16" s="7"/>
    </row>
    <row r="17" spans="1:13" ht="18" x14ac:dyDescent="0.25">
      <c r="A17" s="10" t="s">
        <v>40</v>
      </c>
      <c r="B17" s="10"/>
      <c r="C17" s="7"/>
      <c r="D17" s="7"/>
      <c r="E17" s="26"/>
      <c r="F17" s="27" t="s">
        <v>19</v>
      </c>
      <c r="G17" s="28" t="s">
        <v>20</v>
      </c>
      <c r="H17" s="28" t="s">
        <v>20</v>
      </c>
      <c r="I17" s="28" t="s">
        <v>20</v>
      </c>
      <c r="J17" s="7"/>
      <c r="K17" s="38" t="s">
        <v>41</v>
      </c>
      <c r="L17" s="10"/>
      <c r="M17" s="7"/>
    </row>
    <row r="18" spans="1:13" ht="18.75" x14ac:dyDescent="0.3">
      <c r="A18" s="14" t="s">
        <v>43</v>
      </c>
      <c r="B18" s="34"/>
      <c r="C18" s="7"/>
      <c r="D18" s="7"/>
      <c r="E18" s="26"/>
      <c r="F18" s="27" t="s">
        <v>23</v>
      </c>
      <c r="G18" s="28" t="s">
        <v>20</v>
      </c>
      <c r="H18" s="28" t="s">
        <v>20</v>
      </c>
      <c r="I18" s="28" t="s">
        <v>20</v>
      </c>
      <c r="J18" s="7"/>
      <c r="K18" s="37" t="s">
        <v>42</v>
      </c>
      <c r="L18" s="10"/>
      <c r="M18" s="7"/>
    </row>
    <row r="19" spans="1:13" ht="18.75" x14ac:dyDescent="0.25">
      <c r="A19" s="10" t="s">
        <v>105</v>
      </c>
      <c r="B19" s="22"/>
      <c r="C19" s="7"/>
      <c r="D19" s="7"/>
      <c r="E19" s="26"/>
      <c r="F19" s="32" t="s">
        <v>44</v>
      </c>
      <c r="G19" s="33"/>
      <c r="H19" s="33"/>
      <c r="I19" s="33"/>
      <c r="J19" s="7"/>
      <c r="K19" s="7"/>
      <c r="L19" s="7"/>
      <c r="M19" s="7"/>
    </row>
    <row r="20" spans="1:13" ht="18.75" x14ac:dyDescent="0.3">
      <c r="A20" s="89" t="s">
        <v>45</v>
      </c>
      <c r="B20" s="90" t="str">
        <f>IF(B19&gt;35, "oui", "non")</f>
        <v>non</v>
      </c>
      <c r="C20" s="7"/>
      <c r="D20" s="7"/>
      <c r="E20" s="26"/>
      <c r="F20" s="27" t="s">
        <v>19</v>
      </c>
      <c r="G20" s="28" t="s">
        <v>20</v>
      </c>
      <c r="H20" s="28" t="s">
        <v>20</v>
      </c>
      <c r="I20" s="28" t="s">
        <v>20</v>
      </c>
      <c r="J20" s="7"/>
      <c r="K20" s="14" t="s">
        <v>46</v>
      </c>
      <c r="L20" s="15">
        <v>1</v>
      </c>
      <c r="M20" s="16">
        <v>2</v>
      </c>
    </row>
    <row r="21" spans="1:13" ht="19.5" thickBot="1" x14ac:dyDescent="0.35">
      <c r="A21" s="10" t="s">
        <v>47</v>
      </c>
      <c r="B21" s="40" t="s">
        <v>20</v>
      </c>
      <c r="C21" s="7"/>
      <c r="D21" s="7"/>
      <c r="E21" s="41"/>
      <c r="F21" s="42" t="s">
        <v>23</v>
      </c>
      <c r="G21" s="43" t="s">
        <v>20</v>
      </c>
      <c r="H21" s="43" t="s">
        <v>20</v>
      </c>
      <c r="I21" s="43" t="s">
        <v>20</v>
      </c>
      <c r="J21" s="7"/>
      <c r="K21" s="19" t="s">
        <v>10</v>
      </c>
      <c r="L21" s="44"/>
      <c r="M21" s="16"/>
    </row>
    <row r="22" spans="1:13" ht="18.75" x14ac:dyDescent="0.25">
      <c r="A22" s="10" t="s">
        <v>48</v>
      </c>
      <c r="B22" s="40" t="s">
        <v>20</v>
      </c>
      <c r="C22" s="7"/>
      <c r="D22" s="7"/>
      <c r="E22" s="45" t="s">
        <v>49</v>
      </c>
      <c r="F22" s="46" t="s">
        <v>26</v>
      </c>
      <c r="G22" s="47"/>
      <c r="H22" s="47"/>
      <c r="I22" s="47"/>
      <c r="J22" s="7"/>
      <c r="K22" s="10" t="s">
        <v>50</v>
      </c>
      <c r="L22" s="15"/>
      <c r="M22" s="16"/>
    </row>
    <row r="23" spans="1:13" ht="18" x14ac:dyDescent="0.25">
      <c r="A23" s="10" t="s">
        <v>51</v>
      </c>
      <c r="B23" s="48" t="e">
        <f>B22/(B21*B21)</f>
        <v>#VALUE!</v>
      </c>
      <c r="C23" s="7"/>
      <c r="D23" s="7"/>
      <c r="E23" s="49"/>
      <c r="F23" s="27" t="s">
        <v>52</v>
      </c>
      <c r="G23" s="50" t="e">
        <f>G11/G5</f>
        <v>#VALUE!</v>
      </c>
      <c r="H23" s="50" t="e">
        <f>H11/H5</f>
        <v>#VALUE!</v>
      </c>
      <c r="I23" s="50" t="e">
        <f>I11/I5</f>
        <v>#VALUE!</v>
      </c>
      <c r="J23" s="7"/>
      <c r="K23" s="10" t="s">
        <v>53</v>
      </c>
      <c r="L23" s="15"/>
      <c r="M23" s="16"/>
    </row>
    <row r="24" spans="1:13" ht="18.75" thickBot="1" x14ac:dyDescent="0.3">
      <c r="A24" s="7"/>
      <c r="B24" s="7"/>
      <c r="C24" s="7"/>
      <c r="D24" s="7"/>
      <c r="E24" s="49"/>
      <c r="F24" s="42" t="s">
        <v>54</v>
      </c>
      <c r="G24" s="51" t="e">
        <f>G12/G5</f>
        <v>#VALUE!</v>
      </c>
      <c r="H24" s="51" t="e">
        <f>H12/H5</f>
        <v>#VALUE!</v>
      </c>
      <c r="I24" s="51" t="e">
        <f>I12/I5</f>
        <v>#VALUE!</v>
      </c>
      <c r="J24" s="7"/>
      <c r="K24" s="10" t="s">
        <v>55</v>
      </c>
      <c r="L24" s="15"/>
      <c r="M24" s="16"/>
    </row>
    <row r="25" spans="1:13" ht="18.75" x14ac:dyDescent="0.3">
      <c r="A25" s="14" t="s">
        <v>56</v>
      </c>
      <c r="B25" s="34"/>
      <c r="C25" s="52" t="s">
        <v>57</v>
      </c>
      <c r="D25" s="7"/>
      <c r="E25" s="49"/>
      <c r="F25" s="53" t="s">
        <v>38</v>
      </c>
      <c r="G25" s="54"/>
      <c r="H25" s="54"/>
      <c r="I25" s="54"/>
      <c r="J25" s="7"/>
      <c r="K25" s="10" t="s">
        <v>58</v>
      </c>
      <c r="L25" s="15"/>
      <c r="M25" s="16"/>
    </row>
    <row r="26" spans="1:13" ht="18" x14ac:dyDescent="0.25">
      <c r="A26" s="10" t="s">
        <v>59</v>
      </c>
      <c r="B26" s="30" t="s">
        <v>33</v>
      </c>
      <c r="C26" s="10" t="s">
        <v>60</v>
      </c>
      <c r="D26" s="7"/>
      <c r="E26" s="49"/>
      <c r="F26" s="27" t="s">
        <v>52</v>
      </c>
      <c r="G26" s="50" t="e">
        <f>G17/G5</f>
        <v>#VALUE!</v>
      </c>
      <c r="H26" s="50" t="e">
        <f t="shared" ref="H26:I26" si="0">H17/H5</f>
        <v>#VALUE!</v>
      </c>
      <c r="I26" s="50" t="e">
        <f t="shared" si="0"/>
        <v>#VALUE!</v>
      </c>
      <c r="J26" s="7"/>
      <c r="K26" s="55" t="s">
        <v>61</v>
      </c>
      <c r="L26" s="30" t="s">
        <v>22</v>
      </c>
      <c r="M26" s="16"/>
    </row>
    <row r="27" spans="1:13" ht="19.5" thickBot="1" x14ac:dyDescent="0.35">
      <c r="A27" s="10" t="s">
        <v>62</v>
      </c>
      <c r="B27" s="30" t="s">
        <v>33</v>
      </c>
      <c r="C27" s="10" t="s">
        <v>60</v>
      </c>
      <c r="D27" s="7"/>
      <c r="E27" s="56"/>
      <c r="F27" s="42" t="s">
        <v>54</v>
      </c>
      <c r="G27" s="51" t="e">
        <f>G18/G5</f>
        <v>#VALUE!</v>
      </c>
      <c r="H27" s="51" t="e">
        <f t="shared" ref="H27:I27" si="1">H18/H5</f>
        <v>#VALUE!</v>
      </c>
      <c r="I27" s="51" t="e">
        <f t="shared" si="1"/>
        <v>#VALUE!</v>
      </c>
      <c r="J27" s="7"/>
      <c r="K27" s="19" t="s">
        <v>10</v>
      </c>
      <c r="L27" s="15"/>
      <c r="M27" s="16"/>
    </row>
    <row r="28" spans="1:13" ht="18.75" x14ac:dyDescent="0.25">
      <c r="A28" s="10" t="s">
        <v>63</v>
      </c>
      <c r="B28" s="30" t="s">
        <v>33</v>
      </c>
      <c r="C28" s="10" t="s">
        <v>60</v>
      </c>
      <c r="D28" s="7"/>
      <c r="E28" s="57" t="s">
        <v>64</v>
      </c>
      <c r="F28" s="58" t="s">
        <v>26</v>
      </c>
      <c r="G28" s="59"/>
      <c r="H28" s="59"/>
      <c r="I28" s="59"/>
      <c r="J28" s="7"/>
      <c r="K28" s="60" t="s">
        <v>65</v>
      </c>
      <c r="L28" s="15" t="s">
        <v>22</v>
      </c>
      <c r="M28" s="16"/>
    </row>
    <row r="29" spans="1:13" ht="18" x14ac:dyDescent="0.25">
      <c r="D29" s="7"/>
      <c r="E29" s="61"/>
      <c r="F29" s="62" t="s">
        <v>66</v>
      </c>
      <c r="G29" s="50" t="e">
        <f>G11/(B21)</f>
        <v>#VALUE!</v>
      </c>
      <c r="H29" s="50" t="e">
        <f>H11/(B21)</f>
        <v>#VALUE!</v>
      </c>
      <c r="I29" s="50" t="e">
        <f>I11/(B21)</f>
        <v>#VALUE!</v>
      </c>
      <c r="J29" s="7"/>
      <c r="K29" s="60" t="s">
        <v>67</v>
      </c>
      <c r="L29" s="15" t="s">
        <v>22</v>
      </c>
      <c r="M29" s="16"/>
    </row>
    <row r="30" spans="1:13" ht="18.75" thickBot="1" x14ac:dyDescent="0.3">
      <c r="A30" s="7"/>
      <c r="B30" s="7"/>
      <c r="C30" s="7"/>
      <c r="D30" s="7"/>
      <c r="E30" s="61"/>
      <c r="F30" s="62" t="s">
        <v>68</v>
      </c>
      <c r="G30" s="50" t="e">
        <f>G12/(B21)</f>
        <v>#VALUE!</v>
      </c>
      <c r="H30" s="50" t="e">
        <f>H12/(B21)</f>
        <v>#VALUE!</v>
      </c>
      <c r="I30" s="50" t="e">
        <f>I12/(B21)</f>
        <v>#VALUE!</v>
      </c>
      <c r="J30" s="7"/>
      <c r="K30" s="10" t="s">
        <v>69</v>
      </c>
      <c r="L30" s="15" t="s">
        <v>22</v>
      </c>
      <c r="M30" s="16"/>
    </row>
    <row r="31" spans="1:13" ht="18.75" x14ac:dyDescent="0.3">
      <c r="A31" s="14" t="s">
        <v>70</v>
      </c>
      <c r="B31" s="15">
        <v>1</v>
      </c>
      <c r="C31" s="16">
        <v>2</v>
      </c>
      <c r="D31" s="7"/>
      <c r="E31" s="61"/>
      <c r="F31" s="63" t="s">
        <v>38</v>
      </c>
      <c r="G31" s="64"/>
      <c r="H31" s="64"/>
      <c r="I31" s="64"/>
      <c r="J31" s="7"/>
      <c r="K31" s="7"/>
      <c r="L31" s="7"/>
      <c r="M31" s="7"/>
    </row>
    <row r="32" spans="1:13" ht="18.75" x14ac:dyDescent="0.3">
      <c r="A32" s="10" t="s">
        <v>71</v>
      </c>
      <c r="B32" s="15"/>
      <c r="C32" s="16"/>
      <c r="D32" s="7"/>
      <c r="E32" s="61"/>
      <c r="F32" s="62" t="s">
        <v>66</v>
      </c>
      <c r="G32" s="50" t="e">
        <f>G17/(B21)</f>
        <v>#VALUE!</v>
      </c>
      <c r="H32" s="50" t="e">
        <f>H17/(B21)</f>
        <v>#VALUE!</v>
      </c>
      <c r="I32" s="50" t="e">
        <f>I17/(B21)</f>
        <v>#VALUE!</v>
      </c>
      <c r="J32" s="7"/>
      <c r="K32" s="14" t="s">
        <v>72</v>
      </c>
      <c r="L32" s="34"/>
      <c r="M32" s="7"/>
    </row>
    <row r="33" spans="1:13" ht="18.75" thickBot="1" x14ac:dyDescent="0.3">
      <c r="A33" s="10" t="s">
        <v>73</v>
      </c>
      <c r="B33" s="15"/>
      <c r="C33" s="16"/>
      <c r="D33" s="7"/>
      <c r="E33" s="65"/>
      <c r="F33" s="66" t="s">
        <v>68</v>
      </c>
      <c r="G33" s="51" t="e">
        <f>G18/(B21)</f>
        <v>#VALUE!</v>
      </c>
      <c r="H33" s="51" t="e">
        <f>H18/(B21)</f>
        <v>#VALUE!</v>
      </c>
      <c r="I33" s="51" t="e">
        <f>I18/(B21)</f>
        <v>#VALUE!</v>
      </c>
      <c r="J33" s="7"/>
      <c r="K33" s="10" t="s">
        <v>74</v>
      </c>
      <c r="L33" s="30" t="s">
        <v>22</v>
      </c>
      <c r="M33" s="7"/>
    </row>
    <row r="34" spans="1:13" ht="18.75" x14ac:dyDescent="0.25">
      <c r="A34" s="7"/>
      <c r="B34" s="7"/>
      <c r="C34" s="7"/>
      <c r="D34" s="7"/>
      <c r="E34" s="7"/>
      <c r="F34" s="24" t="s">
        <v>75</v>
      </c>
      <c r="G34" s="25"/>
      <c r="H34" s="25"/>
      <c r="I34" s="25"/>
      <c r="J34" s="7"/>
      <c r="K34" s="10" t="s">
        <v>76</v>
      </c>
      <c r="L34" s="30" t="s">
        <v>22</v>
      </c>
      <c r="M34" s="7"/>
    </row>
    <row r="35" spans="1:13" ht="18.75" x14ac:dyDescent="0.3">
      <c r="D35" s="7"/>
      <c r="E35" s="7"/>
      <c r="F35" s="27" t="s">
        <v>77</v>
      </c>
      <c r="G35" s="67" t="s">
        <v>20</v>
      </c>
      <c r="H35" s="68"/>
      <c r="I35" s="69"/>
      <c r="J35" s="7"/>
      <c r="K35" s="19" t="s">
        <v>78</v>
      </c>
      <c r="L35" s="10"/>
      <c r="M35" s="7"/>
    </row>
    <row r="36" spans="1:13" ht="18.75" thickBot="1" x14ac:dyDescent="0.3">
      <c r="D36" s="7"/>
      <c r="E36" s="7"/>
      <c r="F36" s="42" t="s">
        <v>79</v>
      </c>
      <c r="G36" s="70" t="s">
        <v>20</v>
      </c>
      <c r="H36" s="70"/>
      <c r="I36" s="71"/>
      <c r="J36" s="7"/>
      <c r="K36" s="10" t="s">
        <v>80</v>
      </c>
      <c r="L36" s="30" t="s">
        <v>22</v>
      </c>
      <c r="M36" s="7"/>
    </row>
    <row r="37" spans="1:13" ht="18.75" x14ac:dyDescent="0.3">
      <c r="D37" s="7"/>
      <c r="E37" s="7"/>
      <c r="F37" s="72" t="s">
        <v>81</v>
      </c>
      <c r="G37" s="7"/>
      <c r="H37" s="7"/>
      <c r="I37" s="7"/>
      <c r="J37" s="7"/>
      <c r="K37" s="19" t="s">
        <v>82</v>
      </c>
      <c r="L37" s="10"/>
      <c r="M37" s="7"/>
    </row>
    <row r="38" spans="1:13" ht="19.5" thickBot="1" x14ac:dyDescent="0.35">
      <c r="D38" s="7"/>
      <c r="E38" s="7"/>
      <c r="F38" s="7"/>
      <c r="G38" s="7"/>
      <c r="H38" s="7"/>
      <c r="I38" s="7"/>
      <c r="J38" s="7"/>
      <c r="K38" s="19" t="s">
        <v>83</v>
      </c>
      <c r="L38" s="10"/>
      <c r="M38" s="7"/>
    </row>
    <row r="39" spans="1:13" ht="24" thickBot="1" x14ac:dyDescent="0.3">
      <c r="A39" s="7"/>
      <c r="B39" s="7"/>
      <c r="C39" s="7"/>
      <c r="D39" s="7"/>
      <c r="E39" s="73" t="s">
        <v>84</v>
      </c>
      <c r="F39" s="74"/>
      <c r="G39" s="74"/>
      <c r="H39" s="75"/>
      <c r="I39" s="76"/>
      <c r="J39" s="7"/>
      <c r="K39" s="10" t="s">
        <v>85</v>
      </c>
      <c r="L39" s="30" t="s">
        <v>22</v>
      </c>
      <c r="M39" s="7"/>
    </row>
    <row r="40" spans="1:13" ht="18" x14ac:dyDescent="0.25">
      <c r="A40" s="7"/>
      <c r="B40" s="7"/>
      <c r="C40" s="7"/>
      <c r="D40" s="7"/>
      <c r="E40" s="77" t="s">
        <v>86</v>
      </c>
      <c r="F40" s="7"/>
      <c r="G40" s="7"/>
      <c r="H40" s="7"/>
      <c r="I40" s="7"/>
      <c r="J40" s="7"/>
      <c r="K40" s="10" t="s">
        <v>87</v>
      </c>
      <c r="L40" s="30" t="s">
        <v>22</v>
      </c>
      <c r="M40" s="7"/>
    </row>
    <row r="41" spans="1:13" ht="18" x14ac:dyDescent="0.25">
      <c r="A41" s="7"/>
      <c r="B41" s="7"/>
      <c r="C41" s="7"/>
      <c r="D41" s="7"/>
      <c r="E41" s="77" t="s">
        <v>88</v>
      </c>
      <c r="F41" s="7"/>
      <c r="G41" s="7"/>
      <c r="H41" s="7"/>
      <c r="I41" s="7"/>
      <c r="J41" s="7"/>
      <c r="K41" s="7"/>
      <c r="L41" s="7"/>
      <c r="M41" s="7"/>
    </row>
    <row r="42" spans="1:13" ht="18.75" x14ac:dyDescent="0.3">
      <c r="A42" s="7"/>
      <c r="B42" s="7"/>
      <c r="C42" s="7"/>
      <c r="D42" s="7"/>
      <c r="E42" s="7" t="s">
        <v>60</v>
      </c>
      <c r="F42" s="7"/>
      <c r="G42" s="7"/>
      <c r="H42" s="7"/>
      <c r="I42" s="7"/>
      <c r="J42" s="7"/>
      <c r="K42" s="9" t="s">
        <v>89</v>
      </c>
      <c r="L42" s="10">
        <v>0</v>
      </c>
      <c r="M42" s="7"/>
    </row>
    <row r="43" spans="1:13" ht="18.75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9" t="s">
        <v>90</v>
      </c>
      <c r="L43" s="10">
        <v>0</v>
      </c>
      <c r="M43" s="7"/>
    </row>
    <row r="44" spans="1:13" ht="18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10" t="s">
        <v>91</v>
      </c>
      <c r="L44" s="10">
        <v>0</v>
      </c>
      <c r="M44" s="7"/>
    </row>
    <row r="45" spans="1:13" ht="18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10" t="s">
        <v>92</v>
      </c>
      <c r="L45" s="10">
        <v>0</v>
      </c>
      <c r="M45" s="7"/>
    </row>
    <row r="46" spans="1:13" ht="18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10" t="s">
        <v>93</v>
      </c>
      <c r="L46" s="10">
        <v>0</v>
      </c>
      <c r="M46" s="7"/>
    </row>
    <row r="47" spans="1:13" ht="18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3" ht="18.75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14" t="s">
        <v>94</v>
      </c>
      <c r="L48" s="78">
        <v>1</v>
      </c>
      <c r="M48" s="79">
        <v>2</v>
      </c>
    </row>
    <row r="49" spans="1:13" ht="18.75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19" t="s">
        <v>95</v>
      </c>
      <c r="L49" s="15"/>
      <c r="M49" s="16"/>
    </row>
    <row r="50" spans="1:13" ht="18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10" t="s">
        <v>96</v>
      </c>
      <c r="L50" s="15" t="s">
        <v>97</v>
      </c>
      <c r="M50" s="16" t="s">
        <v>97</v>
      </c>
    </row>
    <row r="51" spans="1:13" ht="18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10" t="s">
        <v>98</v>
      </c>
      <c r="L51" s="15" t="s">
        <v>22</v>
      </c>
      <c r="M51" s="16" t="s">
        <v>22</v>
      </c>
    </row>
    <row r="52" spans="1:13" ht="18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10" t="s">
        <v>99</v>
      </c>
      <c r="L52" s="15" t="s">
        <v>22</v>
      </c>
      <c r="M52" s="16" t="s">
        <v>22</v>
      </c>
    </row>
    <row r="53" spans="1:13" ht="18.75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19" t="s">
        <v>100</v>
      </c>
      <c r="L53" s="15"/>
      <c r="M53" s="16"/>
    </row>
    <row r="54" spans="1:13" ht="18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10" t="s">
        <v>101</v>
      </c>
      <c r="L54" s="15" t="s">
        <v>22</v>
      </c>
      <c r="M54" s="16" t="s">
        <v>22</v>
      </c>
    </row>
    <row r="55" spans="1:13" ht="18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10" t="s">
        <v>102</v>
      </c>
      <c r="L55" s="15"/>
      <c r="M55" s="16"/>
    </row>
    <row r="56" spans="1:13" ht="18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10" t="s">
        <v>103</v>
      </c>
      <c r="L56" s="15"/>
      <c r="M56" s="16"/>
    </row>
    <row r="57" spans="1:13" ht="18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ht="18.75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80" t="s">
        <v>104</v>
      </c>
      <c r="L58" s="81"/>
      <c r="M58" s="81"/>
    </row>
    <row r="59" spans="1:13" ht="18" x14ac:dyDescent="0.25">
      <c r="K59" s="7" t="s">
        <v>60</v>
      </c>
      <c r="L59" s="7"/>
      <c r="M59" s="7"/>
    </row>
    <row r="60" spans="1:13" ht="18" x14ac:dyDescent="0.25">
      <c r="K60" s="7"/>
      <c r="L60" s="7"/>
      <c r="M60" s="7"/>
    </row>
    <row r="61" spans="1:13" ht="18" x14ac:dyDescent="0.25">
      <c r="K61" s="7"/>
      <c r="L61" s="7"/>
      <c r="M61" s="7"/>
    </row>
  </sheetData>
  <protectedRanges>
    <protectedRange algorithmName="SHA-512" hashValue="xV7E2IqpHCQqH1R3Pd4uX24I9AP9KPV3Oz0DavfzWIUaTU3rUd/y82diFvgTTzEc1mZ6I8weyL8dEHJCMnoXhw==" saltValue="z2FxZg3Tir/JtndoVbVwQw==" spinCount="100000" sqref="F5:I5" name="Plage1"/>
  </protectedRanges>
  <conditionalFormatting sqref="G23:I33">
    <cfRule type="iconSet" priority="1">
      <iconSet reverse="1">
        <cfvo type="percent" val="0"/>
        <cfvo type="num" val="20"/>
        <cfvo type="num" val="25"/>
      </iconSet>
    </cfRule>
  </conditionalFormatting>
  <dataValidations count="14">
    <dataValidation type="list" allowBlank="1" showInputMessage="1" showErrorMessage="1" sqref="L33:L34 L36 L39:L40 L26 L13 L8 B15 B26:B28">
      <formula1>"_,Oui,Non"</formula1>
    </dataValidation>
    <dataValidation type="list" allowBlank="1" showInputMessage="1" showErrorMessage="1" sqref="L54">
      <formula1>"_ ,Voie basse ,Césarienne : programmée ,Césarienne : urgence"</formula1>
    </dataValidation>
    <dataValidation type="list" allowBlank="1" showInputMessage="1" showErrorMessage="1" sqref="L51">
      <formula1>"_, Evenement aorte , Hypertension , Pré-éclampsie / Toxémie , Hématome placentaire , Diabète gestationnel"</formula1>
    </dataValidation>
    <dataValidation type="list" allowBlank="1" showInputMessage="1" showErrorMessage="1" sqref="L50">
      <formula1>"_ ,Spontanée ,Stimulation, Don d'ovocyte"</formula1>
    </dataValidation>
    <dataValidation type="list" allowBlank="1" showInputMessage="1" showErrorMessage="1" sqref="L9">
      <formula1>"_,Type 1,Type 2"</formula1>
    </dataValidation>
    <dataValidation type="list" allowBlank="1" showInputMessage="1" showErrorMessage="1" sqref="L30">
      <formula1>"_,HNF,HNR,HNR / Angiome,CBP"</formula1>
    </dataValidation>
    <dataValidation type="list" allowBlank="1" showInputMessage="1" showErrorMessage="1" sqref="L52">
      <formula1>"_ ,FCS ,GEU , IMG, MFIU"</formula1>
    </dataValidation>
    <dataValidation type="list" allowBlank="1" showInputMessage="1" showErrorMessage="1" sqref="L29">
      <formula1>"_,Echo : stéatose, Fibroscan : stéatose, Fibroscan : fibrose"</formula1>
    </dataValidation>
    <dataValidation type="list" allowBlank="1" showInputMessage="1" showErrorMessage="1" sqref="L28">
      <formula1>"_,Cytolyse &lt; 2N ,Cytolyse &gt; 2N ,Cytolyse + Cholestase"</formula1>
    </dataValidation>
    <dataValidation type="list" allowBlank="1" showInputMessage="1" showErrorMessage="1" sqref="M52 M28:M30 M26"/>
    <dataValidation type="list" allowBlank="1" showInputMessage="1" showErrorMessage="1" sqref="L15">
      <formula1>"_,oui,non"</formula1>
    </dataValidation>
    <dataValidation type="list" allowBlank="1" showInputMessage="1" showErrorMessage="1" sqref="M50">
      <formula1>"_ , spontanée , stimulation , don d'ovocyte"</formula1>
    </dataValidation>
    <dataValidation type="list" allowBlank="1" showInputMessage="1" showErrorMessage="1" sqref="M51">
      <formula1>"_, évenement aorte , Hypertension , Pré-éclampsie/Toxémie , Hématome placentaire , Diabète gestationnel"</formula1>
    </dataValidation>
    <dataValidation type="list" allowBlank="1" showInputMessage="1" showErrorMessage="1" sqref="B14">
      <formula1>"_, 45X, Mosaïque 45X, 46Xi(Xq), 46Xr(X), 45X/Y+, 46delX, Autre"</formula1>
    </dataValidation>
  </dataValidations>
  <hyperlinks>
    <hyperlink ref="F37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'C:\Users\3099341\Desktop\[RCP_Turner et grossesse_Template INES 2024.xlsx]Feuil'!#REF!</xm:f>
          </x14:formula1>
          <xm:sqref>M54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Dates 2025</vt:lpstr>
      <vt:lpstr>Template</vt:lpstr>
    </vt:vector>
  </TitlesOfParts>
  <Company>APHP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DONADILLE Bruno</dc:creator>
  <cp:lastModifiedBy>LARRIEU Fabienne</cp:lastModifiedBy>
  <dcterms:created xsi:type="dcterms:W3CDTF">2024-11-20T18:17:03Z</dcterms:created>
  <dcterms:modified xsi:type="dcterms:W3CDTF">2025-01-15T10:06:22Z</dcterms:modified>
</cp:coreProperties>
</file>